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10" activeTab="0"/>
  </bookViews>
  <sheets>
    <sheet name="Institute Budget&amp;utilisation" sheetId="1" r:id="rId1"/>
  </sheets>
  <definedNames>
    <definedName name="_xlnm.Print_Area" localSheetId="0">'Institute Budget&amp;utilisation'!$B$3:$K$44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<sst xmlns="http://schemas.openxmlformats.org/spreadsheetml/2006/main" count="55" uniqueCount="51">
  <si>
    <t xml:space="preserve">Geethanjali College of Engineering &amp; Technology </t>
  </si>
  <si>
    <t xml:space="preserve">Summary of current financial year's budget and actual expenditure incurred (for the institution exclusively) of the </t>
  </si>
  <si>
    <t xml:space="preserve">Details </t>
  </si>
  <si>
    <t xml:space="preserve">Budget Allocation, Utilisation, and Public Accounting </t>
  </si>
  <si>
    <t>S.No</t>
  </si>
  <si>
    <t>PART-A (Capital  Expenditure)</t>
  </si>
  <si>
    <t xml:space="preserve">b) Furniture &amp; Fixtures </t>
  </si>
  <si>
    <t>c) Vehicles</t>
  </si>
  <si>
    <t xml:space="preserve">Library Text Books &amp; Journals </t>
  </si>
  <si>
    <t>PART-B   (Recurring Exp.)</t>
  </si>
  <si>
    <t xml:space="preserve">Staff Salaries </t>
  </si>
  <si>
    <t xml:space="preserve">a) Teaching Staff Salaries </t>
  </si>
  <si>
    <t xml:space="preserve">b) Non-Teaching Staff Salaries </t>
  </si>
  <si>
    <t xml:space="preserve">Transport Maintanance </t>
  </si>
  <si>
    <t xml:space="preserve">b) Driver's Salaries </t>
  </si>
  <si>
    <t>Laboratory  Consumbles &amp; Maint.</t>
  </si>
  <si>
    <t>a)  Seminars &amp; Workshops</t>
  </si>
  <si>
    <t xml:space="preserve">b) Guest Lectures </t>
  </si>
  <si>
    <t xml:space="preserve">d) Staff Paper Publication Incentives </t>
  </si>
  <si>
    <t xml:space="preserve">Training &amp; Placement </t>
  </si>
  <si>
    <t>Total</t>
  </si>
  <si>
    <t>a) Vehicles Repairs &amp; Maintanance</t>
  </si>
  <si>
    <t>c) Admin.&amp; Contingency Staff Salaries</t>
  </si>
  <si>
    <t>Four previous financial years.</t>
  </si>
  <si>
    <t>Sub Total</t>
  </si>
  <si>
    <t xml:space="preserve">e) Students Project Related </t>
  </si>
  <si>
    <t xml:space="preserve"> Budgeted Approved </t>
  </si>
  <si>
    <t xml:space="preserve">Utilisation Amt (Audited) </t>
  </si>
  <si>
    <t>College Maintenance &amp; Administration Operational Expenses</t>
  </si>
  <si>
    <t>Physical Infrastructure Built-Up</t>
  </si>
  <si>
    <t xml:space="preserve">a) Land &amp; Building </t>
  </si>
  <si>
    <t>2020-21</t>
  </si>
  <si>
    <t>2021-22</t>
  </si>
  <si>
    <t xml:space="preserve">Utilisation Amt </t>
  </si>
  <si>
    <t xml:space="preserve">Utilisation Amt (Un Audited) </t>
  </si>
  <si>
    <t>Laboratory  Equipments &amp; Software</t>
  </si>
  <si>
    <t>2022-23</t>
  </si>
  <si>
    <t>2023-24</t>
  </si>
  <si>
    <t xml:space="preserve">Utilisation Amt (un Audited) </t>
  </si>
  <si>
    <t xml:space="preserve">Bank Loans Repayment &amp; Interest </t>
  </si>
  <si>
    <t>*****</t>
  </si>
  <si>
    <t xml:space="preserve"> R &amp; D Equipments</t>
  </si>
  <si>
    <t>c) FDP's &amp; Patents service fee</t>
  </si>
  <si>
    <t>d) Other than Laboratary Equipments</t>
  </si>
  <si>
    <t>f) Student Training, Technical and NSS Cultural Activities and Incentives</t>
  </si>
  <si>
    <t>**Expenditure incurred over and above income is met through Bank loans</t>
  </si>
  <si>
    <t xml:space="preserve">R &amp; D Ralated </t>
  </si>
  <si>
    <t>Note:</t>
  </si>
  <si>
    <t>g) Seed Funding for Research Projects (BEES Internal)</t>
  </si>
  <si>
    <t>h) Innovation and Entrepreneurship</t>
  </si>
  <si>
    <t>INSTITUTE BUDGET  ALLOCATION &amp; UTILISATION  FOR THE F.Y :- (2023-24 &amp;2022-23 &amp;2021-22 &amp;2020-21)                     In Lakhs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</si>
</sst>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"/>
    <numFmt numFmtId="176" formatCode="#,##0.00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0"/>
    <numFmt numFmtId="183" formatCode="0.00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[$-409]dddd\,\ mmmm\ dd\,\ yyyy"/>
    <numFmt numFmtId="190" formatCode="[$-409]h:mm:ss\ AM/PM"/>
    <numFmt numFmtId="191" formatCode="[$-409]mmmm\ dd\,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3"/>
      <color indexed="8"/>
      <name val="Calibri"/>
      <family val="2"/>
    </font>
    <font>
      <b/>
      <sz val="8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i/>
      <sz val="13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5"/>
      <color theme="1"/>
      <name val="Calibri"/>
      <family val="2"/>
    </font>
    <font>
      <b/>
      <sz val="13"/>
      <color theme="1"/>
      <name val="Calibri"/>
      <family val="2"/>
    </font>
    <font>
      <b/>
      <i/>
      <u val="single"/>
      <sz val="13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u val="single"/>
      <sz val="13"/>
      <color theme="1"/>
      <name val="Calibri"/>
      <family val="2"/>
    </font>
    <font>
      <b/>
      <sz val="8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58" fillId="33" borderId="12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33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wrapText="1"/>
    </xf>
    <xf numFmtId="0" fontId="65" fillId="0" borderId="14" xfId="0" applyFont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6" fillId="33" borderId="16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 wrapText="1"/>
    </xf>
    <xf numFmtId="0" fontId="68" fillId="34" borderId="21" xfId="0" applyFont="1" applyFill="1" applyBorder="1" applyAlignment="1">
      <alignment horizontal="center" wrapText="1"/>
    </xf>
    <xf numFmtId="171" fontId="58" fillId="33" borderId="22" xfId="0" applyNumberFormat="1" applyFont="1" applyFill="1" applyBorder="1" applyAlignment="1">
      <alignment/>
    </xf>
    <xf numFmtId="171" fontId="58" fillId="34" borderId="23" xfId="42" applyNumberFormat="1" applyFont="1" applyFill="1" applyBorder="1" applyAlignment="1">
      <alignment/>
    </xf>
    <xf numFmtId="171" fontId="58" fillId="33" borderId="20" xfId="0" applyNumberFormat="1" applyFont="1" applyFill="1" applyBorder="1" applyAlignment="1">
      <alignment/>
    </xf>
    <xf numFmtId="0" fontId="65" fillId="0" borderId="19" xfId="0" applyFont="1" applyBorder="1" applyAlignment="1">
      <alignment horizontal="center" wrapText="1"/>
    </xf>
    <xf numFmtId="0" fontId="69" fillId="0" borderId="19" xfId="0" applyFont="1" applyFill="1" applyBorder="1" applyAlignment="1">
      <alignment horizontal="right" wrapText="1"/>
    </xf>
    <xf numFmtId="0" fontId="66" fillId="33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wrapText="1"/>
    </xf>
    <xf numFmtId="0" fontId="7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0" fillId="0" borderId="19" xfId="0" applyFont="1" applyFill="1" applyBorder="1" applyAlignment="1">
      <alignment wrapText="1"/>
    </xf>
    <xf numFmtId="0" fontId="69" fillId="0" borderId="19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65" fillId="0" borderId="17" xfId="0" applyFont="1" applyBorder="1" applyAlignment="1">
      <alignment horizontal="center" wrapText="1"/>
    </xf>
    <xf numFmtId="0" fontId="65" fillId="0" borderId="17" xfId="0" applyFont="1" applyFill="1" applyBorder="1" applyAlignment="1">
      <alignment horizontal="right" wrapText="1"/>
    </xf>
    <xf numFmtId="2" fontId="67" fillId="0" borderId="17" xfId="0" applyNumberFormat="1" applyFont="1" applyBorder="1" applyAlignment="1">
      <alignment/>
    </xf>
    <xf numFmtId="171" fontId="58" fillId="34" borderId="11" xfId="42" applyNumberFormat="1" applyFont="1" applyFill="1" applyBorder="1" applyAlignment="1">
      <alignment/>
    </xf>
    <xf numFmtId="171" fontId="58" fillId="33" borderId="24" xfId="0" applyNumberFormat="1" applyFont="1" applyFill="1" applyBorder="1" applyAlignment="1">
      <alignment/>
    </xf>
    <xf numFmtId="2" fontId="67" fillId="0" borderId="25" xfId="0" applyNumberFormat="1" applyFont="1" applyFill="1" applyBorder="1" applyAlignment="1">
      <alignment wrapText="1"/>
    </xf>
    <xf numFmtId="2" fontId="58" fillId="0" borderId="17" xfId="0" applyNumberFormat="1" applyFont="1" applyFill="1" applyBorder="1" applyAlignment="1">
      <alignment/>
    </xf>
    <xf numFmtId="2" fontId="67" fillId="0" borderId="17" xfId="0" applyNumberFormat="1" applyFont="1" applyFill="1" applyBorder="1" applyAlignment="1">
      <alignment wrapText="1"/>
    </xf>
    <xf numFmtId="2" fontId="67" fillId="0" borderId="17" xfId="0" applyNumberFormat="1" applyFont="1" applyFill="1" applyBorder="1" applyAlignment="1">
      <alignment/>
    </xf>
    <xf numFmtId="2" fontId="67" fillId="0" borderId="17" xfId="0" applyNumberFormat="1" applyFont="1" applyFill="1" applyBorder="1" applyAlignment="1">
      <alignment horizontal="right" wrapText="1"/>
    </xf>
    <xf numFmtId="2" fontId="0" fillId="0" borderId="26" xfId="0" applyNumberFormat="1" applyBorder="1" applyAlignment="1">
      <alignment/>
    </xf>
    <xf numFmtId="2" fontId="69" fillId="0" borderId="27" xfId="0" applyNumberFormat="1" applyFont="1" applyFill="1" applyBorder="1" applyAlignment="1">
      <alignment wrapText="1"/>
    </xf>
    <xf numFmtId="171" fontId="0" fillId="0" borderId="27" xfId="42" applyNumberFormat="1" applyFont="1" applyFill="1" applyBorder="1" applyAlignment="1">
      <alignment horizontal="right" vertical="center" wrapText="1"/>
    </xf>
    <xf numFmtId="171" fontId="0" fillId="0" borderId="26" xfId="42" applyNumberFormat="1" applyFont="1" applyFill="1" applyBorder="1" applyAlignment="1">
      <alignment horizontal="right" vertical="center" wrapText="1"/>
    </xf>
    <xf numFmtId="171" fontId="0" fillId="0" borderId="18" xfId="42" applyNumberFormat="1" applyFont="1" applyFill="1" applyBorder="1" applyAlignment="1">
      <alignment horizontal="right" vertical="center" wrapText="1"/>
    </xf>
    <xf numFmtId="0" fontId="71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69" fillId="0" borderId="19" xfId="0" applyNumberFormat="1" applyFont="1" applyBorder="1" applyAlignment="1">
      <alignment/>
    </xf>
    <xf numFmtId="0" fontId="65" fillId="0" borderId="19" xfId="0" applyFont="1" applyFill="1" applyBorder="1" applyAlignment="1">
      <alignment horizontal="right" wrapText="1"/>
    </xf>
    <xf numFmtId="2" fontId="69" fillId="0" borderId="19" xfId="0" applyNumberFormat="1" applyFont="1" applyFill="1" applyBorder="1" applyAlignment="1">
      <alignment wrapText="1"/>
    </xf>
    <xf numFmtId="2" fontId="69" fillId="0" borderId="19" xfId="0" applyNumberFormat="1" applyFont="1" applyFill="1" applyBorder="1" applyAlignment="1">
      <alignment/>
    </xf>
    <xf numFmtId="2" fontId="69" fillId="0" borderId="19" xfId="0" applyNumberFormat="1" applyFont="1" applyFill="1" applyBorder="1" applyAlignment="1">
      <alignment horizontal="right" wrapText="1"/>
    </xf>
    <xf numFmtId="171" fontId="67" fillId="0" borderId="17" xfId="0" applyNumberFormat="1" applyFont="1" applyBorder="1" applyAlignment="1">
      <alignment horizontal="right"/>
    </xf>
    <xf numFmtId="171" fontId="67" fillId="0" borderId="17" xfId="0" applyNumberFormat="1" applyFont="1" applyFill="1" applyBorder="1" applyAlignment="1">
      <alignment horizontal="right" wrapText="1"/>
    </xf>
    <xf numFmtId="0" fontId="66" fillId="33" borderId="17" xfId="0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69" fillId="0" borderId="19" xfId="0" applyFont="1" applyBorder="1" applyAlignment="1">
      <alignment/>
    </xf>
    <xf numFmtId="2" fontId="69" fillId="0" borderId="19" xfId="0" applyNumberFormat="1" applyFont="1" applyBorder="1" applyAlignment="1">
      <alignment horizontal="right"/>
    </xf>
    <xf numFmtId="171" fontId="70" fillId="0" borderId="28" xfId="0" applyNumberFormat="1" applyFont="1" applyFill="1" applyBorder="1" applyAlignment="1">
      <alignment/>
    </xf>
    <xf numFmtId="171" fontId="58" fillId="0" borderId="28" xfId="0" applyNumberFormat="1" applyFont="1" applyFill="1" applyBorder="1" applyAlignment="1">
      <alignment/>
    </xf>
    <xf numFmtId="171" fontId="67" fillId="0" borderId="28" xfId="0" applyNumberFormat="1" applyFont="1" applyFill="1" applyBorder="1" applyAlignment="1">
      <alignment wrapText="1"/>
    </xf>
    <xf numFmtId="171" fontId="67" fillId="0" borderId="28" xfId="0" applyNumberFormat="1" applyFont="1" applyBorder="1" applyAlignment="1">
      <alignment/>
    </xf>
    <xf numFmtId="171" fontId="67" fillId="0" borderId="28" xfId="0" applyNumberFormat="1" applyFont="1" applyFill="1" applyBorder="1" applyAlignment="1">
      <alignment/>
    </xf>
    <xf numFmtId="171" fontId="67" fillId="0" borderId="29" xfId="0" applyNumberFormat="1" applyFont="1" applyFill="1" applyBorder="1" applyAlignment="1">
      <alignment wrapText="1"/>
    </xf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72" fillId="0" borderId="11" xfId="0" applyFont="1" applyBorder="1" applyAlignment="1">
      <alignment horizontal="center" wrapText="1"/>
    </xf>
    <xf numFmtId="171" fontId="67" fillId="0" borderId="17" xfId="0" applyNumberFormat="1" applyFont="1" applyFill="1" applyBorder="1" applyAlignment="1">
      <alignment wrapText="1"/>
    </xf>
    <xf numFmtId="0" fontId="69" fillId="0" borderId="19" xfId="0" applyFont="1" applyFill="1" applyBorder="1" applyAlignment="1">
      <alignment/>
    </xf>
    <xf numFmtId="0" fontId="62" fillId="33" borderId="32" xfId="0" applyFont="1" applyFill="1" applyBorder="1" applyAlignment="1">
      <alignment horizontal="center" wrapText="1"/>
    </xf>
    <xf numFmtId="0" fontId="66" fillId="33" borderId="33" xfId="0" applyFont="1" applyFill="1" applyBorder="1" applyAlignment="1">
      <alignment horizontal="center"/>
    </xf>
    <xf numFmtId="171" fontId="58" fillId="34" borderId="30" xfId="42" applyNumberFormat="1" applyFont="1" applyFill="1" applyBorder="1" applyAlignment="1">
      <alignment/>
    </xf>
    <xf numFmtId="171" fontId="69" fillId="0" borderId="28" xfId="0" applyNumberFormat="1" applyFont="1" applyFill="1" applyBorder="1" applyAlignment="1">
      <alignment wrapText="1"/>
    </xf>
    <xf numFmtId="171" fontId="73" fillId="0" borderId="28" xfId="0" applyNumberFormat="1" applyFont="1" applyFill="1" applyBorder="1" applyAlignment="1">
      <alignment/>
    </xf>
    <xf numFmtId="171" fontId="0" fillId="0" borderId="28" xfId="0" applyNumberFormat="1" applyFont="1" applyFill="1" applyBorder="1" applyAlignment="1">
      <alignment/>
    </xf>
    <xf numFmtId="171" fontId="69" fillId="0" borderId="28" xfId="0" applyNumberFormat="1" applyFont="1" applyBorder="1" applyAlignment="1">
      <alignment/>
    </xf>
    <xf numFmtId="171" fontId="69" fillId="0" borderId="28" xfId="0" applyNumberFormat="1" applyFont="1" applyFill="1" applyBorder="1" applyAlignment="1">
      <alignment/>
    </xf>
    <xf numFmtId="171" fontId="69" fillId="0" borderId="29" xfId="0" applyNumberFormat="1" applyFont="1" applyFill="1" applyBorder="1" applyAlignment="1">
      <alignment wrapText="1"/>
    </xf>
    <xf numFmtId="0" fontId="66" fillId="33" borderId="34" xfId="0" applyFont="1" applyFill="1" applyBorder="1" applyAlignment="1">
      <alignment horizontal="center"/>
    </xf>
    <xf numFmtId="171" fontId="70" fillId="0" borderId="17" xfId="0" applyNumberFormat="1" applyFont="1" applyFill="1" applyBorder="1" applyAlignment="1">
      <alignment/>
    </xf>
    <xf numFmtId="171" fontId="58" fillId="0" borderId="17" xfId="0" applyNumberFormat="1" applyFont="1" applyFill="1" applyBorder="1" applyAlignment="1">
      <alignment/>
    </xf>
    <xf numFmtId="171" fontId="67" fillId="0" borderId="17" xfId="0" applyNumberFormat="1" applyFont="1" applyBorder="1" applyAlignment="1">
      <alignment/>
    </xf>
    <xf numFmtId="171" fontId="67" fillId="0" borderId="17" xfId="0" applyNumberFormat="1" applyFont="1" applyFill="1" applyBorder="1" applyAlignment="1">
      <alignment/>
    </xf>
    <xf numFmtId="171" fontId="67" fillId="0" borderId="35" xfId="0" applyNumberFormat="1" applyFont="1" applyFill="1" applyBorder="1" applyAlignment="1">
      <alignment wrapText="1"/>
    </xf>
    <xf numFmtId="171" fontId="58" fillId="33" borderId="23" xfId="0" applyNumberFormat="1" applyFont="1" applyFill="1" applyBorder="1" applyAlignment="1">
      <alignment/>
    </xf>
    <xf numFmtId="0" fontId="65" fillId="0" borderId="28" xfId="0" applyFont="1" applyFill="1" applyBorder="1" applyAlignment="1">
      <alignment horizontal="center"/>
    </xf>
    <xf numFmtId="171" fontId="0" fillId="0" borderId="29" xfId="42" applyNumberFormat="1" applyFont="1" applyFill="1" applyBorder="1" applyAlignment="1">
      <alignment vertical="center" wrapText="1"/>
    </xf>
    <xf numFmtId="171" fontId="0" fillId="0" borderId="36" xfId="42" applyNumberFormat="1" applyFont="1" applyFill="1" applyBorder="1" applyAlignment="1">
      <alignment vertical="center" wrapText="1"/>
    </xf>
    <xf numFmtId="171" fontId="0" fillId="0" borderId="37" xfId="42" applyNumberFormat="1" applyFont="1" applyFill="1" applyBorder="1" applyAlignment="1">
      <alignment vertical="center" wrapText="1"/>
    </xf>
    <xf numFmtId="0" fontId="62" fillId="0" borderId="38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wrapText="1"/>
    </xf>
    <xf numFmtId="0" fontId="65" fillId="0" borderId="28" xfId="0" applyFont="1" applyBorder="1" applyAlignment="1">
      <alignment horizontal="center" wrapText="1"/>
    </xf>
    <xf numFmtId="2" fontId="67" fillId="0" borderId="28" xfId="0" applyNumberFormat="1" applyFont="1" applyBorder="1" applyAlignment="1">
      <alignment/>
    </xf>
    <xf numFmtId="2" fontId="69" fillId="0" borderId="28" xfId="0" applyNumberFormat="1" applyFont="1" applyBorder="1" applyAlignment="1">
      <alignment/>
    </xf>
    <xf numFmtId="2" fontId="67" fillId="0" borderId="29" xfId="0" applyNumberFormat="1" applyFont="1" applyFill="1" applyBorder="1" applyAlignment="1">
      <alignment wrapText="1"/>
    </xf>
    <xf numFmtId="0" fontId="66" fillId="33" borderId="37" xfId="0" applyFont="1" applyFill="1" applyBorder="1" applyAlignment="1">
      <alignment horizontal="center"/>
    </xf>
    <xf numFmtId="171" fontId="0" fillId="0" borderId="27" xfId="42" applyNumberFormat="1" applyFont="1" applyFill="1" applyBorder="1" applyAlignment="1">
      <alignment vertical="center" wrapText="1"/>
    </xf>
    <xf numFmtId="171" fontId="0" fillId="0" borderId="26" xfId="42" applyNumberFormat="1" applyFont="1" applyFill="1" applyBorder="1" applyAlignment="1">
      <alignment vertical="center" wrapText="1"/>
    </xf>
    <xf numFmtId="171" fontId="0" fillId="0" borderId="18" xfId="42" applyNumberFormat="1" applyFont="1" applyFill="1" applyBorder="1" applyAlignment="1">
      <alignment vertical="center" wrapText="1"/>
    </xf>
    <xf numFmtId="171" fontId="69" fillId="0" borderId="19" xfId="0" applyNumberFormat="1" applyFont="1" applyFill="1" applyBorder="1" applyAlignment="1">
      <alignment wrapText="1"/>
    </xf>
    <xf numFmtId="171" fontId="73" fillId="0" borderId="19" xfId="0" applyNumberFormat="1" applyFont="1" applyFill="1" applyBorder="1" applyAlignment="1">
      <alignment/>
    </xf>
    <xf numFmtId="171" fontId="0" fillId="0" borderId="19" xfId="0" applyNumberFormat="1" applyFont="1" applyFill="1" applyBorder="1" applyAlignment="1">
      <alignment/>
    </xf>
    <xf numFmtId="171" fontId="69" fillId="0" borderId="19" xfId="0" applyNumberFormat="1" applyFont="1" applyBorder="1" applyAlignment="1">
      <alignment/>
    </xf>
    <xf numFmtId="171" fontId="67" fillId="0" borderId="19" xfId="0" applyNumberFormat="1" applyFont="1" applyFill="1" applyBorder="1" applyAlignment="1">
      <alignment wrapText="1"/>
    </xf>
    <xf numFmtId="171" fontId="69" fillId="0" borderId="18" xfId="0" applyNumberFormat="1" applyFont="1" applyFill="1" applyBorder="1" applyAlignment="1">
      <alignment horizontal="center" vertical="center" wrapText="1"/>
    </xf>
    <xf numFmtId="171" fontId="69" fillId="0" borderId="19" xfId="0" applyNumberFormat="1" applyFont="1" applyFill="1" applyBorder="1" applyAlignment="1">
      <alignment/>
    </xf>
    <xf numFmtId="171" fontId="58" fillId="33" borderId="11" xfId="0" applyNumberFormat="1" applyFont="1" applyFill="1" applyBorder="1" applyAlignment="1">
      <alignment/>
    </xf>
    <xf numFmtId="0" fontId="65" fillId="0" borderId="33" xfId="0" applyFont="1" applyBorder="1" applyAlignment="1">
      <alignment horizontal="center" wrapText="1"/>
    </xf>
    <xf numFmtId="2" fontId="69" fillId="0" borderId="39" xfId="0" applyNumberFormat="1" applyFont="1" applyBorder="1" applyAlignment="1">
      <alignment/>
    </xf>
    <xf numFmtId="0" fontId="59" fillId="0" borderId="0" xfId="0" applyFont="1" applyAlignment="1">
      <alignment/>
    </xf>
    <xf numFmtId="2" fontId="67" fillId="0" borderId="35" xfId="0" applyNumberFormat="1" applyFont="1" applyFill="1" applyBorder="1" applyAlignment="1">
      <alignment horizontal="right" wrapText="1"/>
    </xf>
    <xf numFmtId="2" fontId="67" fillId="0" borderId="17" xfId="0" applyNumberFormat="1" applyFont="1" applyBorder="1" applyAlignment="1">
      <alignment horizontal="right"/>
    </xf>
    <xf numFmtId="171" fontId="69" fillId="0" borderId="18" xfId="0" applyNumberFormat="1" applyFont="1" applyFill="1" applyBorder="1" applyAlignment="1">
      <alignment vertical="center" wrapText="1"/>
    </xf>
    <xf numFmtId="171" fontId="69" fillId="0" borderId="19" xfId="0" applyNumberFormat="1" applyFont="1" applyFill="1" applyBorder="1" applyAlignment="1">
      <alignment vertical="center" wrapText="1"/>
    </xf>
    <xf numFmtId="171" fontId="69" fillId="0" borderId="39" xfId="0" applyNumberFormat="1" applyFont="1" applyFill="1" applyBorder="1" applyAlignment="1">
      <alignment wrapText="1"/>
    </xf>
    <xf numFmtId="0" fontId="67" fillId="0" borderId="14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74" fillId="0" borderId="14" xfId="0" applyFont="1" applyFill="1" applyBorder="1" applyAlignment="1">
      <alignment horizontal="left" wrapText="1"/>
    </xf>
    <xf numFmtId="0" fontId="58" fillId="0" borderId="3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27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77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4" fillId="34" borderId="21" xfId="0" applyFont="1" applyFill="1" applyBorder="1" applyAlignment="1">
      <alignment horizontal="center"/>
    </xf>
    <xf numFmtId="0" fontId="64" fillId="34" borderId="34" xfId="0" applyFont="1" applyFill="1" applyBorder="1" applyAlignment="1">
      <alignment horizontal="center"/>
    </xf>
    <xf numFmtId="0" fontId="64" fillId="34" borderId="40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4" fillId="34" borderId="41" xfId="0" applyFont="1" applyFill="1" applyBorder="1" applyAlignment="1">
      <alignment horizontal="center"/>
    </xf>
    <xf numFmtId="0" fontId="64" fillId="34" borderId="42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171" fontId="58" fillId="0" borderId="35" xfId="42" applyNumberFormat="1" applyFont="1" applyBorder="1" applyAlignment="1">
      <alignment vertical="center" wrapText="1"/>
    </xf>
    <xf numFmtId="171" fontId="58" fillId="0" borderId="43" xfId="42" applyNumberFormat="1" applyFont="1" applyBorder="1" applyAlignment="1">
      <alignment vertical="center" wrapText="1"/>
    </xf>
    <xf numFmtId="171" fontId="58" fillId="0" borderId="16" xfId="42" applyNumberFormat="1" applyFont="1" applyBorder="1" applyAlignment="1">
      <alignment vertical="center" wrapText="1"/>
    </xf>
    <xf numFmtId="2" fontId="0" fillId="0" borderId="27" xfId="0" applyNumberForma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171" fontId="58" fillId="0" borderId="29" xfId="42" applyNumberFormat="1" applyFont="1" applyBorder="1" applyAlignment="1">
      <alignment vertical="center" wrapText="1"/>
    </xf>
    <xf numFmtId="171" fontId="58" fillId="0" borderId="36" xfId="42" applyNumberFormat="1" applyFont="1" applyBorder="1" applyAlignment="1">
      <alignment vertical="center" wrapText="1"/>
    </xf>
    <xf numFmtId="171" fontId="58" fillId="0" borderId="37" xfId="42" applyNumberFormat="1" applyFont="1" applyBorder="1" applyAlignment="1">
      <alignment vertical="center" wrapText="1"/>
    </xf>
    <xf numFmtId="171" fontId="58" fillId="0" borderId="35" xfId="42" applyNumberFormat="1" applyFont="1" applyBorder="1" applyAlignment="1">
      <alignment horizontal="right" vertical="center" wrapText="1"/>
    </xf>
    <xf numFmtId="171" fontId="58" fillId="0" borderId="43" xfId="42" applyNumberFormat="1" applyFont="1" applyBorder="1" applyAlignment="1">
      <alignment horizontal="right" vertical="center" wrapText="1"/>
    </xf>
    <xf numFmtId="171" fontId="58" fillId="0" borderId="16" xfId="42" applyNumberFormat="1" applyFont="1" applyBorder="1" applyAlignment="1">
      <alignment horizontal="right" vertical="center" wrapText="1"/>
    </xf>
    <xf numFmtId="0" fontId="79" fillId="0" borderId="29" xfId="0" applyFont="1" applyBorder="1" applyAlignment="1">
      <alignment horizontal="center" vertical="top"/>
    </xf>
    <xf numFmtId="0" fontId="79" fillId="0" borderId="37" xfId="0" applyFont="1" applyBorder="1" applyAlignment="1">
      <alignment horizontal="center" vertical="top"/>
    </xf>
    <xf numFmtId="2" fontId="67" fillId="0" borderId="35" xfId="0" applyNumberFormat="1" applyFont="1" applyBorder="1" applyAlignment="1">
      <alignment horizontal="right" vertical="center"/>
    </xf>
    <xf numFmtId="2" fontId="67" fillId="0" borderId="16" xfId="0" applyNumberFormat="1" applyFont="1" applyBorder="1" applyAlignment="1">
      <alignment horizontal="right" vertical="center"/>
    </xf>
    <xf numFmtId="2" fontId="69" fillId="0" borderId="27" xfId="0" applyNumberFormat="1" applyFont="1" applyBorder="1" applyAlignment="1">
      <alignment horizontal="right" vertical="center"/>
    </xf>
    <xf numFmtId="0" fontId="69" fillId="0" borderId="18" xfId="0" applyFont="1" applyBorder="1" applyAlignment="1">
      <alignment horizontal="right" vertical="center"/>
    </xf>
    <xf numFmtId="2" fontId="67" fillId="0" borderId="44" xfId="0" applyNumberFormat="1" applyFont="1" applyBorder="1" applyAlignment="1">
      <alignment horizontal="right" vertical="center"/>
    </xf>
    <xf numFmtId="2" fontId="67" fillId="0" borderId="42" xfId="0" applyNumberFormat="1" applyFont="1" applyBorder="1" applyAlignment="1">
      <alignment horizontal="right" vertical="center"/>
    </xf>
    <xf numFmtId="171" fontId="0" fillId="0" borderId="27" xfId="42" applyNumberFormat="1" applyFont="1" applyBorder="1" applyAlignment="1">
      <alignment horizontal="center" vertical="center"/>
    </xf>
    <xf numFmtId="171" fontId="0" fillId="0" borderId="18" xfId="42" applyNumberFormat="1" applyFont="1" applyBorder="1" applyAlignment="1">
      <alignment horizontal="center" vertical="center"/>
    </xf>
    <xf numFmtId="171" fontId="58" fillId="0" borderId="35" xfId="42" applyNumberFormat="1" applyFont="1" applyFill="1" applyBorder="1" applyAlignment="1">
      <alignment vertical="center" wrapText="1"/>
    </xf>
    <xf numFmtId="171" fontId="58" fillId="0" borderId="43" xfId="42" applyNumberFormat="1" applyFont="1" applyFill="1" applyBorder="1" applyAlignment="1">
      <alignment vertical="center" wrapText="1"/>
    </xf>
    <xf numFmtId="171" fontId="58" fillId="0" borderId="16" xfId="42" applyNumberFormat="1" applyFont="1" applyFill="1" applyBorder="1" applyAlignment="1">
      <alignment vertical="center" wrapText="1"/>
    </xf>
    <xf numFmtId="171" fontId="58" fillId="0" borderId="35" xfId="42" applyNumberFormat="1" applyFont="1" applyFill="1" applyBorder="1" applyAlignment="1">
      <alignment horizontal="right" vertical="center" wrapText="1"/>
    </xf>
    <xf numFmtId="171" fontId="58" fillId="0" borderId="43" xfId="42" applyNumberFormat="1" applyFont="1" applyFill="1" applyBorder="1" applyAlignment="1">
      <alignment horizontal="right" vertical="center" wrapText="1"/>
    </xf>
    <xf numFmtId="171" fontId="58" fillId="0" borderId="16" xfId="42" applyNumberFormat="1" applyFont="1" applyFill="1" applyBorder="1" applyAlignment="1">
      <alignment horizontal="right" vertical="center" wrapText="1"/>
    </xf>
    <xf numFmtId="171" fontId="67" fillId="0" borderId="35" xfId="0" applyNumberFormat="1" applyFont="1" applyFill="1" applyBorder="1" applyAlignment="1">
      <alignment horizontal="center" vertical="center" wrapText="1"/>
    </xf>
    <xf numFmtId="171" fontId="67" fillId="0" borderId="43" xfId="0" applyNumberFormat="1" applyFont="1" applyFill="1" applyBorder="1" applyAlignment="1">
      <alignment horizontal="center" vertical="center" wrapText="1"/>
    </xf>
    <xf numFmtId="171" fontId="67" fillId="0" borderId="16" xfId="0" applyNumberFormat="1" applyFont="1" applyFill="1" applyBorder="1" applyAlignment="1">
      <alignment horizontal="center" vertical="center" wrapText="1"/>
    </xf>
    <xf numFmtId="171" fontId="69" fillId="0" borderId="27" xfId="0" applyNumberFormat="1" applyFont="1" applyFill="1" applyBorder="1" applyAlignment="1">
      <alignment horizontal="center" vertical="center" wrapText="1"/>
    </xf>
    <xf numFmtId="171" fontId="69" fillId="0" borderId="26" xfId="0" applyNumberFormat="1" applyFont="1" applyFill="1" applyBorder="1" applyAlignment="1">
      <alignment horizontal="center" vertical="center" wrapText="1"/>
    </xf>
    <xf numFmtId="171" fontId="69" fillId="0" borderId="18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2" max="2" width="5.57421875" style="0" customWidth="1"/>
    <col min="3" max="3" width="42.00390625" style="0" customWidth="1"/>
    <col min="4" max="4" width="12.28125" style="0" customWidth="1"/>
    <col min="5" max="5" width="12.00390625" style="0" customWidth="1"/>
    <col min="6" max="7" width="11.7109375" style="0" customWidth="1"/>
    <col min="8" max="9" width="11.57421875" style="0" customWidth="1"/>
    <col min="10" max="10" width="9.8515625" style="0" customWidth="1"/>
    <col min="11" max="11" width="10.57421875" style="0" customWidth="1"/>
    <col min="12" max="12" width="9.140625" style="0" customWidth="1"/>
    <col min="13" max="13" width="7.57421875" style="0" customWidth="1"/>
  </cols>
  <sheetData>
    <row r="2" ht="15">
      <c r="A2" s="114" t="s">
        <v>40</v>
      </c>
    </row>
    <row r="3" spans="2:11" ht="21">
      <c r="B3" s="1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2:11" ht="15.75">
      <c r="B4" s="130" t="s">
        <v>1</v>
      </c>
      <c r="C4" s="2"/>
      <c r="D4" s="2"/>
      <c r="E4" s="2"/>
      <c r="F4" s="2"/>
      <c r="G4" s="2"/>
      <c r="H4" s="2"/>
      <c r="I4" s="2"/>
      <c r="J4" s="2"/>
      <c r="K4" s="2"/>
    </row>
    <row r="5" spans="2:11" ht="15.75">
      <c r="B5" s="130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2:11" ht="18" customHeight="1">
      <c r="B6" s="134" t="s">
        <v>0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2:11" ht="15">
      <c r="B7" s="135" t="s">
        <v>50</v>
      </c>
      <c r="C7" s="135"/>
      <c r="D7" s="135"/>
      <c r="E7" s="135"/>
      <c r="F7" s="135"/>
      <c r="G7" s="135"/>
      <c r="H7" s="135"/>
      <c r="I7" s="135"/>
      <c r="J7" s="135"/>
      <c r="K7" s="135"/>
    </row>
    <row r="8" ht="3.75" customHeight="1" thickBot="1"/>
    <row r="9" spans="2:11" ht="51.75" thickBot="1">
      <c r="B9" s="69" t="s">
        <v>4</v>
      </c>
      <c r="C9" s="70" t="s">
        <v>2</v>
      </c>
      <c r="D9" s="74" t="s">
        <v>26</v>
      </c>
      <c r="E9" s="94" t="s">
        <v>38</v>
      </c>
      <c r="F9" s="95" t="s">
        <v>26</v>
      </c>
      <c r="G9" s="4" t="s">
        <v>27</v>
      </c>
      <c r="H9" s="3" t="s">
        <v>26</v>
      </c>
      <c r="I9" s="4" t="s">
        <v>34</v>
      </c>
      <c r="J9" s="3" t="s">
        <v>26</v>
      </c>
      <c r="K9" s="71" t="s">
        <v>33</v>
      </c>
    </row>
    <row r="10" spans="2:11" ht="16.5" customHeight="1" thickBot="1">
      <c r="B10" s="125"/>
      <c r="C10" s="7" t="s">
        <v>5</v>
      </c>
      <c r="D10" s="136" t="s">
        <v>37</v>
      </c>
      <c r="E10" s="137"/>
      <c r="F10" s="138" t="s">
        <v>36</v>
      </c>
      <c r="G10" s="139"/>
      <c r="H10" s="140" t="s">
        <v>32</v>
      </c>
      <c r="I10" s="141"/>
      <c r="J10" s="142" t="s">
        <v>31</v>
      </c>
      <c r="K10" s="143"/>
    </row>
    <row r="11" spans="2:11" ht="15" customHeight="1">
      <c r="B11" s="126">
        <v>1</v>
      </c>
      <c r="C11" s="12" t="s">
        <v>29</v>
      </c>
      <c r="D11" s="13"/>
      <c r="E11" s="112"/>
      <c r="F11" s="96"/>
      <c r="G11" s="96"/>
      <c r="H11" s="34"/>
      <c r="I11" s="24"/>
      <c r="J11" s="34"/>
      <c r="K11" s="24"/>
    </row>
    <row r="12" spans="2:11" ht="13.5" customHeight="1">
      <c r="B12" s="126"/>
      <c r="C12" s="123" t="s">
        <v>30</v>
      </c>
      <c r="D12" s="144">
        <v>500</v>
      </c>
      <c r="E12" s="147">
        <v>513.6</v>
      </c>
      <c r="F12" s="150">
        <v>300</v>
      </c>
      <c r="G12" s="147">
        <v>1159.58</v>
      </c>
      <c r="H12" s="153">
        <v>540</v>
      </c>
      <c r="I12" s="147">
        <v>556.31</v>
      </c>
      <c r="J12" s="153">
        <v>500</v>
      </c>
      <c r="K12" s="131">
        <v>487.35</v>
      </c>
    </row>
    <row r="13" spans="2:11" ht="15" customHeight="1">
      <c r="B13" s="126"/>
      <c r="C13" s="123" t="s">
        <v>6</v>
      </c>
      <c r="D13" s="145"/>
      <c r="E13" s="148"/>
      <c r="F13" s="151"/>
      <c r="G13" s="148"/>
      <c r="H13" s="154"/>
      <c r="I13" s="148"/>
      <c r="J13" s="154"/>
      <c r="K13" s="132"/>
    </row>
    <row r="14" spans="2:11" ht="15" customHeight="1">
      <c r="B14" s="126"/>
      <c r="C14" s="123" t="s">
        <v>7</v>
      </c>
      <c r="D14" s="145"/>
      <c r="E14" s="148"/>
      <c r="F14" s="151"/>
      <c r="G14" s="148"/>
      <c r="H14" s="154"/>
      <c r="I14" s="148"/>
      <c r="J14" s="154"/>
      <c r="K14" s="132"/>
    </row>
    <row r="15" spans="2:11" ht="15" customHeight="1">
      <c r="B15" s="126"/>
      <c r="C15" s="123" t="s">
        <v>43</v>
      </c>
      <c r="D15" s="146"/>
      <c r="E15" s="149"/>
      <c r="F15" s="152"/>
      <c r="G15" s="149"/>
      <c r="H15" s="155"/>
      <c r="I15" s="149"/>
      <c r="J15" s="155"/>
      <c r="K15" s="133"/>
    </row>
    <row r="16" spans="2:11" ht="15" customHeight="1">
      <c r="B16" s="126">
        <v>2</v>
      </c>
      <c r="C16" s="156" t="s">
        <v>35</v>
      </c>
      <c r="D16" s="158">
        <v>173</v>
      </c>
      <c r="E16" s="160">
        <f>260.32-E19</f>
        <v>251.78</v>
      </c>
      <c r="F16" s="162">
        <v>250</v>
      </c>
      <c r="G16" s="160">
        <v>245.47</v>
      </c>
      <c r="H16" s="162">
        <v>170</v>
      </c>
      <c r="I16" s="160">
        <f>168.56-I19</f>
        <v>164.96</v>
      </c>
      <c r="J16" s="162">
        <v>100</v>
      </c>
      <c r="K16" s="164">
        <f>88.69-K19</f>
        <v>86.44</v>
      </c>
    </row>
    <row r="17" spans="2:11" ht="7.5" customHeight="1">
      <c r="B17" s="126"/>
      <c r="C17" s="157"/>
      <c r="D17" s="159"/>
      <c r="E17" s="161"/>
      <c r="F17" s="163"/>
      <c r="G17" s="161"/>
      <c r="H17" s="163"/>
      <c r="I17" s="161"/>
      <c r="J17" s="163"/>
      <c r="K17" s="165"/>
    </row>
    <row r="18" spans="2:11" ht="17.25">
      <c r="B18" s="126">
        <v>3</v>
      </c>
      <c r="C18" s="9" t="s">
        <v>8</v>
      </c>
      <c r="D18" s="116">
        <v>37</v>
      </c>
      <c r="E18" s="51">
        <v>39.92</v>
      </c>
      <c r="F18" s="97">
        <v>30</v>
      </c>
      <c r="G18" s="98">
        <v>34.12</v>
      </c>
      <c r="H18" s="36">
        <v>30</v>
      </c>
      <c r="I18" s="44">
        <v>27.72716</v>
      </c>
      <c r="J18" s="56">
        <v>20</v>
      </c>
      <c r="K18" s="62">
        <v>16.6</v>
      </c>
    </row>
    <row r="19" spans="2:11" ht="18" customHeight="1" thickBot="1">
      <c r="B19" s="126">
        <v>4</v>
      </c>
      <c r="C19" s="11" t="s">
        <v>41</v>
      </c>
      <c r="D19" s="115">
        <v>10</v>
      </c>
      <c r="E19" s="113">
        <v>8.54</v>
      </c>
      <c r="F19" s="99">
        <v>10</v>
      </c>
      <c r="G19" s="99"/>
      <c r="H19" s="39">
        <v>10</v>
      </c>
      <c r="I19" s="45">
        <v>3.6</v>
      </c>
      <c r="J19" s="57">
        <v>10</v>
      </c>
      <c r="K19" s="25">
        <v>2.25</v>
      </c>
    </row>
    <row r="20" spans="2:11" ht="17.25" customHeight="1" thickBot="1">
      <c r="B20" s="126"/>
      <c r="C20" s="19" t="s">
        <v>24</v>
      </c>
      <c r="D20" s="22">
        <f aca="true" t="shared" si="0" ref="D20:K20">SUM(D12:D19)</f>
        <v>720</v>
      </c>
      <c r="E20" s="22">
        <f t="shared" si="0"/>
        <v>813.8399999999999</v>
      </c>
      <c r="F20" s="22">
        <f t="shared" si="0"/>
        <v>590</v>
      </c>
      <c r="G20" s="37">
        <f t="shared" si="0"/>
        <v>1439.1699999999998</v>
      </c>
      <c r="H20" s="22">
        <f t="shared" si="0"/>
        <v>750</v>
      </c>
      <c r="I20" s="37">
        <f t="shared" si="0"/>
        <v>752.59716</v>
      </c>
      <c r="J20" s="22">
        <f t="shared" si="0"/>
        <v>630</v>
      </c>
      <c r="K20" s="37">
        <f t="shared" si="0"/>
        <v>592.64</v>
      </c>
    </row>
    <row r="21" spans="2:11" ht="17.25" customHeight="1">
      <c r="B21" s="126"/>
      <c r="C21" s="7" t="s">
        <v>9</v>
      </c>
      <c r="D21" s="83"/>
      <c r="E21" s="75"/>
      <c r="F21" s="100"/>
      <c r="G21" s="100"/>
      <c r="H21" s="14"/>
      <c r="I21" s="16"/>
      <c r="J21" s="58"/>
      <c r="K21" s="26"/>
    </row>
    <row r="22" spans="2:11" ht="16.5" customHeight="1">
      <c r="B22" s="126">
        <v>5</v>
      </c>
      <c r="C22" s="10" t="s">
        <v>10</v>
      </c>
      <c r="D22" s="15"/>
      <c r="E22" s="17"/>
      <c r="F22" s="90"/>
      <c r="G22" s="90"/>
      <c r="H22" s="15"/>
      <c r="I22" s="17"/>
      <c r="J22" s="15"/>
      <c r="K22" s="17"/>
    </row>
    <row r="23" spans="2:11" ht="15.75" customHeight="1">
      <c r="B23" s="126"/>
      <c r="C23" s="121" t="s">
        <v>11</v>
      </c>
      <c r="D23" s="166">
        <v>2900</v>
      </c>
      <c r="E23" s="101">
        <v>2357.32</v>
      </c>
      <c r="F23" s="166">
        <v>2425</v>
      </c>
      <c r="G23" s="91">
        <v>2027.78</v>
      </c>
      <c r="H23" s="169">
        <v>2150</v>
      </c>
      <c r="I23" s="46">
        <v>1791</v>
      </c>
      <c r="J23" s="169">
        <v>2000</v>
      </c>
      <c r="K23" s="60">
        <v>1659.59</v>
      </c>
    </row>
    <row r="24" spans="2:11" ht="15.75" customHeight="1">
      <c r="B24" s="126"/>
      <c r="C24" s="121" t="s">
        <v>12</v>
      </c>
      <c r="D24" s="167"/>
      <c r="E24" s="102">
        <v>125</v>
      </c>
      <c r="F24" s="167"/>
      <c r="G24" s="92">
        <v>96.06</v>
      </c>
      <c r="H24" s="170"/>
      <c r="I24" s="47">
        <v>86.5</v>
      </c>
      <c r="J24" s="170"/>
      <c r="K24" s="27">
        <v>78.25</v>
      </c>
    </row>
    <row r="25" spans="2:11" ht="15" customHeight="1">
      <c r="B25" s="126"/>
      <c r="C25" s="122" t="s">
        <v>22</v>
      </c>
      <c r="D25" s="168"/>
      <c r="E25" s="103">
        <v>350</v>
      </c>
      <c r="F25" s="168"/>
      <c r="G25" s="93">
        <v>305</v>
      </c>
      <c r="H25" s="171"/>
      <c r="I25" s="48">
        <v>209.1</v>
      </c>
      <c r="J25" s="171"/>
      <c r="K25" s="28">
        <v>176.25</v>
      </c>
    </row>
    <row r="26" spans="2:12" ht="31.5" customHeight="1">
      <c r="B26" s="126">
        <v>6</v>
      </c>
      <c r="C26" s="8" t="s">
        <v>28</v>
      </c>
      <c r="D26" s="72">
        <v>1209.63</v>
      </c>
      <c r="E26" s="104">
        <v>1449.13</v>
      </c>
      <c r="F26" s="65">
        <v>1100</v>
      </c>
      <c r="G26" s="77">
        <v>1294.52</v>
      </c>
      <c r="H26" s="43">
        <v>1067.8</v>
      </c>
      <c r="I26" s="55">
        <v>1002.85</v>
      </c>
      <c r="J26" s="41">
        <v>946.76</v>
      </c>
      <c r="K26" s="32">
        <v>819.88</v>
      </c>
      <c r="L26" s="33"/>
    </row>
    <row r="27" spans="2:11" ht="15.75" customHeight="1">
      <c r="B27" s="126">
        <v>7</v>
      </c>
      <c r="C27" s="10" t="s">
        <v>13</v>
      </c>
      <c r="D27" s="84"/>
      <c r="E27" s="105"/>
      <c r="F27" s="63"/>
      <c r="G27" s="78"/>
      <c r="H27" s="15"/>
      <c r="I27" s="49"/>
      <c r="J27" s="59"/>
      <c r="K27" s="29"/>
    </row>
    <row r="28" spans="2:11" ht="17.25" customHeight="1">
      <c r="B28" s="126"/>
      <c r="C28" s="121" t="s">
        <v>21</v>
      </c>
      <c r="D28" s="85">
        <v>200</v>
      </c>
      <c r="E28" s="106">
        <v>204.09</v>
      </c>
      <c r="F28" s="64">
        <v>200</v>
      </c>
      <c r="G28" s="79">
        <v>212.86</v>
      </c>
      <c r="H28" s="40">
        <v>100</v>
      </c>
      <c r="I28" s="50">
        <v>116.6</v>
      </c>
      <c r="J28" s="40">
        <v>100</v>
      </c>
      <c r="K28" s="30">
        <v>104.64</v>
      </c>
    </row>
    <row r="29" spans="2:11" ht="17.25" customHeight="1">
      <c r="B29" s="126"/>
      <c r="C29" s="121" t="s">
        <v>14</v>
      </c>
      <c r="D29" s="85">
        <v>125</v>
      </c>
      <c r="E29" s="106">
        <v>115</v>
      </c>
      <c r="F29" s="64">
        <v>85</v>
      </c>
      <c r="G29" s="79">
        <v>87.83</v>
      </c>
      <c r="H29" s="40">
        <v>75</v>
      </c>
      <c r="I29" s="50">
        <v>67.4</v>
      </c>
      <c r="J29" s="40">
        <v>90</v>
      </c>
      <c r="K29" s="30">
        <v>85.86</v>
      </c>
    </row>
    <row r="30" spans="2:11" ht="17.25">
      <c r="B30" s="126">
        <v>8</v>
      </c>
      <c r="C30" s="9" t="s">
        <v>15</v>
      </c>
      <c r="D30" s="86">
        <v>50</v>
      </c>
      <c r="E30" s="107">
        <v>98.13</v>
      </c>
      <c r="F30" s="66">
        <v>40</v>
      </c>
      <c r="G30" s="80">
        <v>74.27</v>
      </c>
      <c r="H30" s="36">
        <v>25</v>
      </c>
      <c r="I30" s="51">
        <v>26.87</v>
      </c>
      <c r="J30" s="36">
        <v>15</v>
      </c>
      <c r="K30" s="61">
        <v>15.92</v>
      </c>
    </row>
    <row r="31" spans="2:11" ht="15" customHeight="1">
      <c r="B31" s="126">
        <v>9</v>
      </c>
      <c r="C31" s="8" t="s">
        <v>46</v>
      </c>
      <c r="D31" s="72"/>
      <c r="E31" s="108"/>
      <c r="F31" s="65"/>
      <c r="G31" s="65"/>
      <c r="H31" s="35"/>
      <c r="I31" s="52"/>
      <c r="J31" s="41"/>
      <c r="K31" s="31"/>
    </row>
    <row r="32" spans="2:11" ht="15">
      <c r="B32" s="126"/>
      <c r="C32" s="120" t="s">
        <v>16</v>
      </c>
      <c r="D32" s="172">
        <v>40</v>
      </c>
      <c r="E32" s="175">
        <v>22.16</v>
      </c>
      <c r="F32" s="172">
        <v>40</v>
      </c>
      <c r="G32" s="175">
        <v>13.91</v>
      </c>
      <c r="H32" s="172">
        <v>40</v>
      </c>
      <c r="I32" s="175">
        <v>16.47</v>
      </c>
      <c r="J32" s="172">
        <v>35</v>
      </c>
      <c r="K32" s="175">
        <v>9.37</v>
      </c>
    </row>
    <row r="33" spans="2:11" ht="15.75" customHeight="1">
      <c r="B33" s="126"/>
      <c r="C33" s="120" t="s">
        <v>17</v>
      </c>
      <c r="D33" s="173"/>
      <c r="E33" s="176"/>
      <c r="F33" s="173"/>
      <c r="G33" s="176"/>
      <c r="H33" s="173"/>
      <c r="I33" s="176"/>
      <c r="J33" s="173"/>
      <c r="K33" s="176"/>
    </row>
    <row r="34" spans="2:11" ht="17.25" customHeight="1">
      <c r="B34" s="126"/>
      <c r="C34" s="120" t="s">
        <v>42</v>
      </c>
      <c r="D34" s="174"/>
      <c r="E34" s="177"/>
      <c r="F34" s="174"/>
      <c r="G34" s="177"/>
      <c r="H34" s="174"/>
      <c r="I34" s="177"/>
      <c r="J34" s="174"/>
      <c r="K34" s="177"/>
    </row>
    <row r="35" spans="2:11" ht="16.5" customHeight="1">
      <c r="B35" s="126"/>
      <c r="C35" s="120" t="s">
        <v>18</v>
      </c>
      <c r="D35" s="72">
        <v>10</v>
      </c>
      <c r="E35" s="104">
        <v>8.05</v>
      </c>
      <c r="F35" s="65">
        <v>10</v>
      </c>
      <c r="G35" s="77">
        <v>6.45</v>
      </c>
      <c r="H35" s="41">
        <v>5</v>
      </c>
      <c r="I35" s="53">
        <v>2.99</v>
      </c>
      <c r="J35" s="41">
        <v>10</v>
      </c>
      <c r="K35" s="32">
        <v>1.01</v>
      </c>
    </row>
    <row r="36" spans="2:11" ht="16.5" customHeight="1">
      <c r="B36" s="126"/>
      <c r="C36" s="120" t="s">
        <v>25</v>
      </c>
      <c r="D36" s="172">
        <v>55</v>
      </c>
      <c r="E36" s="104">
        <v>3.57</v>
      </c>
      <c r="F36" s="172">
        <v>25</v>
      </c>
      <c r="G36" s="77">
        <v>2.58</v>
      </c>
      <c r="H36" s="172">
        <v>15</v>
      </c>
      <c r="I36" s="53">
        <v>1.92</v>
      </c>
      <c r="J36" s="41">
        <v>12</v>
      </c>
      <c r="K36" s="53">
        <v>0.82448</v>
      </c>
    </row>
    <row r="37" spans="2:11" ht="25.5">
      <c r="B37" s="126"/>
      <c r="C37" s="124" t="s">
        <v>44</v>
      </c>
      <c r="D37" s="173"/>
      <c r="E37" s="118">
        <v>25.16</v>
      </c>
      <c r="F37" s="173"/>
      <c r="G37" s="77">
        <v>14.04</v>
      </c>
      <c r="H37" s="173"/>
      <c r="I37" s="53">
        <v>7.7</v>
      </c>
      <c r="J37" s="41">
        <v>12</v>
      </c>
      <c r="K37" s="32">
        <v>2.18</v>
      </c>
    </row>
    <row r="38" spans="2:11" ht="16.5" customHeight="1">
      <c r="B38" s="126"/>
      <c r="C38" s="124" t="s">
        <v>48</v>
      </c>
      <c r="D38" s="173"/>
      <c r="E38" s="117">
        <v>8.7</v>
      </c>
      <c r="F38" s="173"/>
      <c r="G38" s="77">
        <v>2</v>
      </c>
      <c r="H38" s="173"/>
      <c r="I38" s="53"/>
      <c r="J38" s="41"/>
      <c r="K38" s="32"/>
    </row>
    <row r="39" spans="2:11" ht="16.5" customHeight="1">
      <c r="B39" s="126"/>
      <c r="C39" s="120" t="s">
        <v>49</v>
      </c>
      <c r="D39" s="174"/>
      <c r="E39" s="109">
        <v>33.49</v>
      </c>
      <c r="F39" s="174"/>
      <c r="G39" s="77">
        <v>5.8</v>
      </c>
      <c r="H39" s="174"/>
      <c r="I39" s="53"/>
      <c r="J39" s="41"/>
      <c r="K39" s="32"/>
    </row>
    <row r="40" spans="2:11" ht="16.5" customHeight="1">
      <c r="B40" s="126">
        <v>10</v>
      </c>
      <c r="C40" s="10" t="s">
        <v>19</v>
      </c>
      <c r="D40" s="87">
        <v>100</v>
      </c>
      <c r="E40" s="110">
        <v>132.4</v>
      </c>
      <c r="F40" s="67">
        <v>125</v>
      </c>
      <c r="G40" s="81">
        <v>141.01</v>
      </c>
      <c r="H40" s="42">
        <v>100</v>
      </c>
      <c r="I40" s="54">
        <v>116.89</v>
      </c>
      <c r="J40" s="42">
        <v>50</v>
      </c>
      <c r="K40" s="73">
        <v>45.05</v>
      </c>
    </row>
    <row r="41" spans="2:11" ht="18.75" customHeight="1" thickBot="1">
      <c r="B41" s="127">
        <v>11</v>
      </c>
      <c r="C41" s="11" t="s">
        <v>39</v>
      </c>
      <c r="D41" s="88">
        <v>550</v>
      </c>
      <c r="E41" s="119">
        <v>571</v>
      </c>
      <c r="F41" s="68">
        <v>500</v>
      </c>
      <c r="G41" s="82">
        <v>535.57</v>
      </c>
      <c r="H41" s="43">
        <v>600</v>
      </c>
      <c r="I41" s="55">
        <v>688.66</v>
      </c>
      <c r="J41" s="43">
        <v>500</v>
      </c>
      <c r="K41" s="25">
        <v>576.88</v>
      </c>
    </row>
    <row r="42" spans="2:11" ht="18" customHeight="1" thickBot="1">
      <c r="B42" s="128"/>
      <c r="C42" s="20" t="s">
        <v>24</v>
      </c>
      <c r="D42" s="22">
        <f aca="true" t="shared" si="1" ref="D42:K42">SUM(D22:D41)</f>
        <v>5239.63</v>
      </c>
      <c r="E42" s="37">
        <f t="shared" si="1"/>
        <v>5503.2</v>
      </c>
      <c r="F42" s="22">
        <f t="shared" si="1"/>
        <v>4550</v>
      </c>
      <c r="G42" s="76">
        <f t="shared" si="1"/>
        <v>4819.68</v>
      </c>
      <c r="H42" s="22">
        <f t="shared" si="1"/>
        <v>4177.8</v>
      </c>
      <c r="I42" s="37">
        <f t="shared" si="1"/>
        <v>4134.949999999999</v>
      </c>
      <c r="J42" s="22">
        <f t="shared" si="1"/>
        <v>3770.76</v>
      </c>
      <c r="K42" s="37">
        <f t="shared" si="1"/>
        <v>3575.7044800000003</v>
      </c>
    </row>
    <row r="43" spans="2:11" ht="15.75" thickBot="1">
      <c r="B43" s="18"/>
      <c r="C43" s="5" t="s">
        <v>20</v>
      </c>
      <c r="D43" s="89">
        <f aca="true" t="shared" si="2" ref="D43:K43">D42+D20</f>
        <v>5959.63</v>
      </c>
      <c r="E43" s="111">
        <f t="shared" si="2"/>
        <v>6317.04</v>
      </c>
      <c r="F43" s="21">
        <f t="shared" si="2"/>
        <v>5140</v>
      </c>
      <c r="G43" s="23">
        <f t="shared" si="2"/>
        <v>6258.85</v>
      </c>
      <c r="H43" s="21">
        <f t="shared" si="2"/>
        <v>4927.8</v>
      </c>
      <c r="I43" s="21">
        <f t="shared" si="2"/>
        <v>4887.547159999999</v>
      </c>
      <c r="J43" s="21">
        <f t="shared" si="2"/>
        <v>4400.76</v>
      </c>
      <c r="K43" s="38">
        <f t="shared" si="2"/>
        <v>4168.344480000001</v>
      </c>
    </row>
    <row r="44" spans="2:11" ht="17.25">
      <c r="B44" s="129" t="s">
        <v>47</v>
      </c>
      <c r="C44" s="178" t="s">
        <v>45</v>
      </c>
      <c r="D44" s="178"/>
      <c r="E44" s="178"/>
      <c r="F44" s="178"/>
      <c r="G44" s="178"/>
      <c r="H44" s="178"/>
      <c r="I44" s="178"/>
      <c r="J44" s="178"/>
      <c r="K44" s="178"/>
    </row>
  </sheetData>
  <sheetProtection/>
  <mergeCells count="39">
    <mergeCell ref="C44:K44"/>
    <mergeCell ref="I32:I34"/>
    <mergeCell ref="H32:H34"/>
    <mergeCell ref="J32:J34"/>
    <mergeCell ref="K32:K34"/>
    <mergeCell ref="F36:F39"/>
    <mergeCell ref="H36:H39"/>
    <mergeCell ref="D32:D34"/>
    <mergeCell ref="E32:E34"/>
    <mergeCell ref="D36:D39"/>
    <mergeCell ref="F32:F34"/>
    <mergeCell ref="G32:G34"/>
    <mergeCell ref="J16:J17"/>
    <mergeCell ref="D23:D25"/>
    <mergeCell ref="F23:F25"/>
    <mergeCell ref="H23:H25"/>
    <mergeCell ref="J23:J25"/>
    <mergeCell ref="K16:K17"/>
    <mergeCell ref="J12:J15"/>
    <mergeCell ref="C16:C17"/>
    <mergeCell ref="D16:D17"/>
    <mergeCell ref="E16:E17"/>
    <mergeCell ref="F16:F17"/>
    <mergeCell ref="G16:G17"/>
    <mergeCell ref="H16:H17"/>
    <mergeCell ref="I16:I17"/>
    <mergeCell ref="D12:D15"/>
    <mergeCell ref="E12:E15"/>
    <mergeCell ref="F12:F15"/>
    <mergeCell ref="G12:G15"/>
    <mergeCell ref="H12:H15"/>
    <mergeCell ref="I12:I15"/>
    <mergeCell ref="K12:K15"/>
    <mergeCell ref="B6:K6"/>
    <mergeCell ref="B7:K7"/>
    <mergeCell ref="D10:E10"/>
    <mergeCell ref="F10:G10"/>
    <mergeCell ref="H10:I10"/>
    <mergeCell ref="J10:K10"/>
  </mergeCells>
  <printOptions/>
  <pageMargins left="0.6299212598425197" right="0.11811023622047245" top="0" bottom="0" header="0.11811023622047245" footer="0.11811023622047245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2024-06-22T04:53:28Z</dcterms:modified>
  <cp:category/>
  <cp:version/>
  <cp:contentType/>
  <cp:contentStatus/>
</cp:coreProperties>
</file>